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2019'!$A$1:$J$51</definedName>
  </definedNames>
  <calcPr calcId="145621"/>
</workbook>
</file>

<file path=xl/calcChain.xml><?xml version="1.0" encoding="utf-8"?>
<calcChain xmlns="http://schemas.openxmlformats.org/spreadsheetml/2006/main"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G47" i="1" l="1"/>
  <c r="C16" i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I51" i="1" s="1"/>
  <c r="G24" i="1"/>
  <c r="C24" i="1"/>
  <c r="J21" i="1"/>
  <c r="H21" i="1"/>
  <c r="C20" i="1"/>
  <c r="J17" i="1"/>
  <c r="H17" i="1"/>
  <c r="C51" i="1" l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<sst xmlns="http://schemas.openxmlformats.org/spreadsheetml/2006/main" count="58" uniqueCount="56">
  <si>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</si>
  <si>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</si>
  <si>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</si>
  <si>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</si>
  <si>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</si>
  <si>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</si>
  <si>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</si>
  <si>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</si>
  <si>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</si>
  <si>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</si>
  <si>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</si>
  <si>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</si>
  <si>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</si>
  <si>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</si>
  <si>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</si>
  <si>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</si>
  <si>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</si>
  <si>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</si>
  <si>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</si>
  <si>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</si>
  <si>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</si>
  <si>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</si>
  <si>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</si>
  <si>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</si>
  <si>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</si>
  <si>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</si>
  <si>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</si>
  <si>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</si>
  <si>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</si>
  <si>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</si>
  <si>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</si>
  <si>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</si>
  <si>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</si>
  <si>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</si>
  <si>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</si>
  <si>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</si>
  <si>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</si>
  <si>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</si>
  <si>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</si>
  <si>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</si>
  <si>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</si>
  <si>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</si>
  <si>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</si>
  <si>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</si>
  <si>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</si>
  <si>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</si>
  <si>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</si>
  <si>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</si>
  <si>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</si>
  <si>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</si>
  <si>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</si>
  <si>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</si>
  <si>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</si>
  <si>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МП "Участие в профилактике терроризма и экстремизма, а также в минимизации и (или) ликвидации последствий проявлений терроризма и эктремизма в границах города Твери" на 2019-2024 годы</t>
  </si>
  <si>
    <t>Бюджет города Твери на 2020 год всего, тыс. руб.</t>
  </si>
  <si>
    <t>по состоянию на 01.05.2020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</si>
</sst>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0" zoomScale="110" zoomScaleNormal="110" workbookViewId="0">
      <selection activeCell="K14" sqref="K1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x14ac:dyDescent="0.2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6" customFormat="1" x14ac:dyDescent="0.25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6" customFormat="1" x14ac:dyDescent="0.25">
      <c r="A4" s="44" t="s">
        <v>52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s="6" customFormat="1" hidden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6" customFormat="1" x14ac:dyDescent="0.25">
      <c r="A6" s="1"/>
      <c r="B6" s="1"/>
      <c r="C6" s="46" t="s">
        <v>55</v>
      </c>
      <c r="D6" s="46"/>
      <c r="E6" s="46"/>
      <c r="F6" s="46"/>
      <c r="G6" s="46"/>
      <c r="H6" s="46"/>
      <c r="I6" s="46"/>
      <c r="J6" s="46"/>
    </row>
    <row r="7" spans="1:10" s="6" customFormat="1" ht="33" customHeight="1" x14ac:dyDescent="0.25">
      <c r="A7" s="43" t="s">
        <v>0</v>
      </c>
      <c r="B7" s="43" t="s">
        <v>1</v>
      </c>
      <c r="C7" s="43" t="s">
        <v>54</v>
      </c>
      <c r="D7" s="43" t="s">
        <v>2</v>
      </c>
      <c r="E7" s="43"/>
      <c r="F7" s="43"/>
      <c r="G7" s="43" t="s">
        <v>4</v>
      </c>
      <c r="H7" s="43"/>
      <c r="I7" s="43" t="s">
        <v>5</v>
      </c>
      <c r="J7" s="43"/>
    </row>
    <row r="8" spans="1:10" s="6" customFormat="1" ht="24.75" customHeight="1" x14ac:dyDescent="0.25">
      <c r="A8" s="43"/>
      <c r="B8" s="43"/>
      <c r="C8" s="43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25">
      <c r="A10" s="26">
        <v>1</v>
      </c>
      <c r="B10" s="27" t="s">
        <v>45</v>
      </c>
      <c r="C10" s="47">
        <f>SUM(C11:C15)</f>
        <v>5583627.5999999996</v>
      </c>
      <c r="D10" s="47"/>
      <c r="E10" s="47"/>
      <c r="F10" s="47"/>
      <c r="G10" s="47">
        <f>SUM(G11:G15)</f>
        <v>4917420.2</v>
      </c>
      <c r="H10" s="48">
        <f>G10*100/C10</f>
        <v>88.068556004702032</v>
      </c>
      <c r="I10" s="47">
        <f>SUM(I11:I15)</f>
        <v>1375563.7</v>
      </c>
      <c r="J10" s="47">
        <f t="shared" ref="J10:J41" si="0">I10*100/C10</f>
        <v>24.635663381275645</v>
      </c>
    </row>
    <row r="11" spans="1:10" s="4" customFormat="1" ht="30.6" customHeight="1" x14ac:dyDescent="0.25">
      <c r="A11" s="28"/>
      <c r="B11" s="29" t="s">
        <v>11</v>
      </c>
      <c r="C11" s="49">
        <v>1961532.9</v>
      </c>
      <c r="D11" s="50"/>
      <c r="E11" s="50"/>
      <c r="F11" s="50"/>
      <c r="G11" s="51">
        <v>1745531.3</v>
      </c>
      <c r="H11" s="52">
        <f t="shared" ref="H11:H44" si="1">G11*100/C11</f>
        <v>88.988122503578708</v>
      </c>
      <c r="I11" s="51">
        <v>631681.9</v>
      </c>
      <c r="J11" s="49">
        <f t="shared" si="0"/>
        <v>32.203482286736055</v>
      </c>
    </row>
    <row r="12" spans="1:10" s="4" customFormat="1" ht="28.5" customHeight="1" x14ac:dyDescent="0.25">
      <c r="A12" s="28"/>
      <c r="B12" s="29" t="s">
        <v>12</v>
      </c>
      <c r="C12" s="51">
        <v>3405518.7</v>
      </c>
      <c r="D12" s="50"/>
      <c r="E12" s="50"/>
      <c r="F12" s="50"/>
      <c r="G12" s="51">
        <v>3009729.6</v>
      </c>
      <c r="H12" s="52">
        <f t="shared" si="1"/>
        <v>88.378008319261312</v>
      </c>
      <c r="I12" s="51">
        <v>696979.7</v>
      </c>
      <c r="J12" s="49">
        <f t="shared" si="0"/>
        <v>20.466183315921889</v>
      </c>
    </row>
    <row r="13" spans="1:10" s="4" customFormat="1" ht="29.25" customHeight="1" x14ac:dyDescent="0.25">
      <c r="A13" s="28"/>
      <c r="B13" s="29" t="s">
        <v>13</v>
      </c>
      <c r="C13" s="51">
        <v>49579.3</v>
      </c>
      <c r="D13" s="50"/>
      <c r="E13" s="50"/>
      <c r="F13" s="50"/>
      <c r="G13" s="51">
        <v>49579.3</v>
      </c>
      <c r="H13" s="52">
        <f t="shared" si="1"/>
        <v>100</v>
      </c>
      <c r="I13" s="51">
        <v>20217.8</v>
      </c>
      <c r="J13" s="49">
        <f t="shared" si="0"/>
        <v>40.778712083470317</v>
      </c>
    </row>
    <row r="14" spans="1:10" s="4" customFormat="1" ht="30" customHeight="1" x14ac:dyDescent="0.25">
      <c r="A14" s="28"/>
      <c r="B14" s="29" t="s">
        <v>14</v>
      </c>
      <c r="C14" s="51">
        <v>110274.9</v>
      </c>
      <c r="D14" s="50"/>
      <c r="E14" s="50"/>
      <c r="F14" s="50"/>
      <c r="G14" s="51">
        <v>92751.4</v>
      </c>
      <c r="H14" s="52">
        <f t="shared" si="1"/>
        <v>84.109257863756852</v>
      </c>
      <c r="I14" s="51">
        <v>10160.9</v>
      </c>
      <c r="J14" s="49">
        <f t="shared" si="0"/>
        <v>9.2141548076670219</v>
      </c>
    </row>
    <row r="15" spans="1:10" s="4" customFormat="1" ht="30" customHeight="1" x14ac:dyDescent="0.25">
      <c r="A15" s="28"/>
      <c r="B15" s="29" t="s">
        <v>31</v>
      </c>
      <c r="C15" s="51">
        <v>56721.8</v>
      </c>
      <c r="D15" s="50"/>
      <c r="E15" s="50"/>
      <c r="F15" s="50"/>
      <c r="G15" s="51">
        <v>19828.599999999999</v>
      </c>
      <c r="H15" s="52">
        <f t="shared" si="1"/>
        <v>34.957635335973109</v>
      </c>
      <c r="I15" s="51">
        <v>16523.400000000001</v>
      </c>
      <c r="J15" s="49">
        <f t="shared" si="0"/>
        <v>29.130598817385909</v>
      </c>
    </row>
    <row r="16" spans="1:10" s="7" customFormat="1" ht="26.25" customHeight="1" x14ac:dyDescent="0.25">
      <c r="A16" s="26">
        <v>2</v>
      </c>
      <c r="B16" s="11" t="s">
        <v>35</v>
      </c>
      <c r="C16" s="47">
        <f>SUM(C17:C19)</f>
        <v>420052.9</v>
      </c>
      <c r="D16" s="47"/>
      <c r="E16" s="47"/>
      <c r="F16" s="47"/>
      <c r="G16" s="47">
        <f>SUM(G17:G19)</f>
        <v>364703.2</v>
      </c>
      <c r="H16" s="48">
        <f t="shared" si="1"/>
        <v>86.823159654414951</v>
      </c>
      <c r="I16" s="47">
        <f>SUM(I17:I19)</f>
        <v>113011</v>
      </c>
      <c r="J16" s="47">
        <f t="shared" si="0"/>
        <v>26.9039923304898</v>
      </c>
    </row>
    <row r="17" spans="1:11" s="4" customFormat="1" ht="27" customHeight="1" x14ac:dyDescent="0.25">
      <c r="A17" s="28"/>
      <c r="B17" s="30" t="s">
        <v>15</v>
      </c>
      <c r="C17" s="51">
        <v>397322.1</v>
      </c>
      <c r="D17" s="50"/>
      <c r="E17" s="50"/>
      <c r="F17" s="50"/>
      <c r="G17" s="51">
        <v>348082.4</v>
      </c>
      <c r="H17" s="53">
        <f t="shared" si="1"/>
        <v>87.607107684168597</v>
      </c>
      <c r="I17" s="51">
        <v>109009.5</v>
      </c>
      <c r="J17" s="51">
        <f t="shared" si="0"/>
        <v>27.436052512558451</v>
      </c>
    </row>
    <row r="18" spans="1:11" s="6" customFormat="1" ht="30" x14ac:dyDescent="0.25">
      <c r="A18" s="28"/>
      <c r="B18" s="30" t="s">
        <v>16</v>
      </c>
      <c r="C18" s="51">
        <v>21868.9</v>
      </c>
      <c r="D18" s="50"/>
      <c r="E18" s="50"/>
      <c r="F18" s="50"/>
      <c r="G18" s="51">
        <v>15836.2</v>
      </c>
      <c r="H18" s="53">
        <f t="shared" si="1"/>
        <v>72.414250373818518</v>
      </c>
      <c r="I18" s="51">
        <v>3848.9</v>
      </c>
      <c r="J18" s="51">
        <f t="shared" si="0"/>
        <v>17.599879280622254</v>
      </c>
    </row>
    <row r="19" spans="1:11" s="6" customFormat="1" x14ac:dyDescent="0.25">
      <c r="A19" s="28"/>
      <c r="B19" s="30" t="s">
        <v>17</v>
      </c>
      <c r="C19" s="51">
        <v>861.9</v>
      </c>
      <c r="D19" s="50"/>
      <c r="E19" s="50"/>
      <c r="F19" s="50"/>
      <c r="G19" s="51">
        <v>784.6</v>
      </c>
      <c r="H19" s="53">
        <f t="shared" si="1"/>
        <v>91.031442162663879</v>
      </c>
      <c r="I19" s="51">
        <v>152.6</v>
      </c>
      <c r="J19" s="51">
        <f t="shared" si="0"/>
        <v>17.705070193757976</v>
      </c>
    </row>
    <row r="20" spans="1:11" s="3" customFormat="1" ht="41.25" customHeight="1" x14ac:dyDescent="0.25">
      <c r="A20" s="26">
        <v>3</v>
      </c>
      <c r="B20" s="27" t="s">
        <v>36</v>
      </c>
      <c r="C20" s="47">
        <f>SUM(C21:C23)</f>
        <v>106357.3</v>
      </c>
      <c r="D20" s="47"/>
      <c r="E20" s="47"/>
      <c r="F20" s="47"/>
      <c r="G20" s="47">
        <f>SUM(G21:G23)</f>
        <v>86385.9</v>
      </c>
      <c r="H20" s="48">
        <f t="shared" si="1"/>
        <v>81.22235145119329</v>
      </c>
      <c r="I20" s="47">
        <f>SUM(I21:I23)</f>
        <v>45667.5</v>
      </c>
      <c r="J20" s="48">
        <f>I20*100/C20</f>
        <v>42.937814329622881</v>
      </c>
    </row>
    <row r="21" spans="1:11" s="8" customFormat="1" ht="18" customHeight="1" x14ac:dyDescent="0.25">
      <c r="A21" s="31"/>
      <c r="B21" s="29" t="s">
        <v>18</v>
      </c>
      <c r="C21" s="51">
        <v>68115.199999999997</v>
      </c>
      <c r="D21" s="51"/>
      <c r="E21" s="51"/>
      <c r="F21" s="51"/>
      <c r="G21" s="51">
        <v>64426.9</v>
      </c>
      <c r="H21" s="53">
        <f t="shared" si="1"/>
        <v>94.585202715399802</v>
      </c>
      <c r="I21" s="51">
        <v>21796.799999999999</v>
      </c>
      <c r="J21" s="51">
        <f t="shared" si="0"/>
        <v>31.999906041529645</v>
      </c>
    </row>
    <row r="22" spans="1:11" s="5" customFormat="1" ht="30" x14ac:dyDescent="0.25">
      <c r="A22" s="31"/>
      <c r="B22" s="29" t="s">
        <v>19</v>
      </c>
      <c r="C22" s="51">
        <v>22009</v>
      </c>
      <c r="D22" s="51"/>
      <c r="E22" s="51"/>
      <c r="F22" s="51"/>
      <c r="G22" s="51">
        <v>21959</v>
      </c>
      <c r="H22" s="53">
        <f t="shared" si="1"/>
        <v>99.77282020991413</v>
      </c>
      <c r="I22" s="51">
        <v>7829.4</v>
      </c>
      <c r="J22" s="51">
        <f t="shared" si="0"/>
        <v>35.573628969966833</v>
      </c>
    </row>
    <row r="23" spans="1:11" s="5" customFormat="1" ht="17.25" customHeight="1" x14ac:dyDescent="0.25">
      <c r="A23" s="31"/>
      <c r="B23" s="29" t="s">
        <v>20</v>
      </c>
      <c r="C23" s="51">
        <v>16233.1</v>
      </c>
      <c r="D23" s="51"/>
      <c r="E23" s="51"/>
      <c r="F23" s="51"/>
      <c r="G23" s="51">
        <v>0</v>
      </c>
      <c r="H23" s="53">
        <f t="shared" si="1"/>
        <v>0</v>
      </c>
      <c r="I23" s="51">
        <v>16041.3</v>
      </c>
      <c r="J23" s="51">
        <f t="shared" si="0"/>
        <v>98.818463509742443</v>
      </c>
    </row>
    <row r="24" spans="1:11" s="3" customFormat="1" ht="28.5" x14ac:dyDescent="0.25">
      <c r="A24" s="26">
        <v>4</v>
      </c>
      <c r="B24" s="27" t="s">
        <v>37</v>
      </c>
      <c r="C24" s="47">
        <f>SUM(C25:C26)</f>
        <v>79537</v>
      </c>
      <c r="D24" s="47"/>
      <c r="E24" s="47"/>
      <c r="F24" s="47"/>
      <c r="G24" s="47">
        <f>SUM(G25:G26)</f>
        <v>33179.800000000003</v>
      </c>
      <c r="H24" s="48">
        <f t="shared" si="1"/>
        <v>41.716182405672839</v>
      </c>
      <c r="I24" s="47">
        <f>SUM(I25:I26)</f>
        <v>27696</v>
      </c>
      <c r="J24" s="47">
        <f t="shared" si="0"/>
        <v>34.821529602574905</v>
      </c>
      <c r="K24" s="4"/>
    </row>
    <row r="25" spans="1:11" s="5" customFormat="1" ht="45" x14ac:dyDescent="0.25">
      <c r="A25" s="31"/>
      <c r="B25" s="29" t="s">
        <v>21</v>
      </c>
      <c r="C25" s="51">
        <v>78757.8</v>
      </c>
      <c r="D25" s="51"/>
      <c r="E25" s="51"/>
      <c r="F25" s="51"/>
      <c r="G25" s="51">
        <v>32735.7</v>
      </c>
      <c r="H25" s="53">
        <f t="shared" si="1"/>
        <v>41.565025940287818</v>
      </c>
      <c r="I25" s="51">
        <v>27652</v>
      </c>
      <c r="J25" s="51">
        <f t="shared" si="0"/>
        <v>35.110173214589537</v>
      </c>
    </row>
    <row r="26" spans="1:11" s="5" customFormat="1" ht="30" x14ac:dyDescent="0.25">
      <c r="A26" s="31"/>
      <c r="B26" s="29" t="s">
        <v>22</v>
      </c>
      <c r="C26" s="51">
        <v>779.2</v>
      </c>
      <c r="D26" s="51"/>
      <c r="E26" s="51"/>
      <c r="F26" s="51"/>
      <c r="G26" s="51">
        <v>444.1</v>
      </c>
      <c r="H26" s="53">
        <f t="shared" si="1"/>
        <v>56.994353182751539</v>
      </c>
      <c r="I26" s="51">
        <v>44</v>
      </c>
      <c r="J26" s="51">
        <f t="shared" si="0"/>
        <v>5.6468172484599588</v>
      </c>
    </row>
    <row r="27" spans="1:11" s="5" customFormat="1" ht="30" customHeight="1" x14ac:dyDescent="0.25">
      <c r="A27" s="26">
        <v>5</v>
      </c>
      <c r="B27" s="27" t="s">
        <v>32</v>
      </c>
      <c r="C27" s="47">
        <f>SUM(C28:C30)</f>
        <v>122188.2</v>
      </c>
      <c r="D27" s="47"/>
      <c r="E27" s="47"/>
      <c r="F27" s="47"/>
      <c r="G27" s="47">
        <f>SUM(G28:G30)</f>
        <v>10162.700000000001</v>
      </c>
      <c r="H27" s="48">
        <f t="shared" si="1"/>
        <v>8.3172515840318475</v>
      </c>
      <c r="I27" s="47">
        <f>SUM(I28:I30)</f>
        <v>8429.2999999999993</v>
      </c>
      <c r="J27" s="47">
        <f t="shared" si="0"/>
        <v>6.8986203250395697</v>
      </c>
    </row>
    <row r="28" spans="1:11" s="5" customFormat="1" ht="30" x14ac:dyDescent="0.25">
      <c r="A28" s="31"/>
      <c r="B28" s="29" t="s">
        <v>33</v>
      </c>
      <c r="C28" s="51">
        <v>44955.7</v>
      </c>
      <c r="D28" s="51"/>
      <c r="E28" s="51"/>
      <c r="F28" s="51"/>
      <c r="G28" s="51">
        <v>0</v>
      </c>
      <c r="H28" s="53">
        <f t="shared" si="1"/>
        <v>0</v>
      </c>
      <c r="I28" s="51">
        <v>0</v>
      </c>
      <c r="J28" s="51">
        <f t="shared" si="0"/>
        <v>0</v>
      </c>
    </row>
    <row r="29" spans="1:11" s="5" customFormat="1" x14ac:dyDescent="0.25">
      <c r="A29" s="31"/>
      <c r="B29" s="29" t="s">
        <v>43</v>
      </c>
      <c r="C29" s="51">
        <v>19705.599999999999</v>
      </c>
      <c r="D29" s="51"/>
      <c r="E29" s="51"/>
      <c r="F29" s="51"/>
      <c r="G29" s="51">
        <v>400</v>
      </c>
      <c r="H29" s="53">
        <f t="shared" si="1"/>
        <v>2.0298798311139983</v>
      </c>
      <c r="I29" s="51">
        <v>320</v>
      </c>
      <c r="J29" s="51">
        <f t="shared" si="0"/>
        <v>1.6239038648911985</v>
      </c>
    </row>
    <row r="30" spans="1:11" s="5" customFormat="1" ht="45" x14ac:dyDescent="0.25">
      <c r="A30" s="31"/>
      <c r="B30" s="29" t="s">
        <v>34</v>
      </c>
      <c r="C30" s="51">
        <v>57526.9</v>
      </c>
      <c r="D30" s="51"/>
      <c r="E30" s="51"/>
      <c r="F30" s="51"/>
      <c r="G30" s="51">
        <v>9762.7000000000007</v>
      </c>
      <c r="H30" s="53">
        <f t="shared" si="1"/>
        <v>16.970669373805993</v>
      </c>
      <c r="I30" s="51">
        <v>8109.3</v>
      </c>
      <c r="J30" s="51">
        <f t="shared" si="0"/>
        <v>14.096535707642859</v>
      </c>
    </row>
    <row r="31" spans="1:11" s="3" customFormat="1" ht="28.5" x14ac:dyDescent="0.25">
      <c r="A31" s="26">
        <v>6</v>
      </c>
      <c r="B31" s="11" t="s">
        <v>38</v>
      </c>
      <c r="C31" s="47">
        <f>SUM(C32:C34)</f>
        <v>516351.89999999997</v>
      </c>
      <c r="D31" s="47"/>
      <c r="E31" s="47"/>
      <c r="F31" s="47"/>
      <c r="G31" s="47">
        <f>SUM(G32:G34)</f>
        <v>442811.5</v>
      </c>
      <c r="H31" s="48">
        <f t="shared" si="1"/>
        <v>85.757697415270485</v>
      </c>
      <c r="I31" s="47">
        <f>SUM(I32:I34)</f>
        <v>2753.9</v>
      </c>
      <c r="J31" s="47">
        <f t="shared" si="0"/>
        <v>0.53333782639320204</v>
      </c>
    </row>
    <row r="32" spans="1:11" s="5" customFormat="1" ht="31.5" customHeight="1" x14ac:dyDescent="0.25">
      <c r="A32" s="31"/>
      <c r="B32" s="29" t="s">
        <v>23</v>
      </c>
      <c r="C32" s="51">
        <v>8442.2999999999993</v>
      </c>
      <c r="D32" s="51"/>
      <c r="E32" s="51"/>
      <c r="F32" s="51"/>
      <c r="G32" s="51">
        <v>640</v>
      </c>
      <c r="H32" s="53">
        <f t="shared" si="1"/>
        <v>7.5808725110455688</v>
      </c>
      <c r="I32" s="51">
        <v>303.89999999999998</v>
      </c>
      <c r="J32" s="51">
        <f t="shared" si="0"/>
        <v>3.5997299314167939</v>
      </c>
    </row>
    <row r="33" spans="1:12" s="5" customFormat="1" ht="29.25" customHeight="1" x14ac:dyDescent="0.25">
      <c r="A33" s="31"/>
      <c r="B33" s="29" t="s">
        <v>24</v>
      </c>
      <c r="C33" s="51">
        <v>500877.6</v>
      </c>
      <c r="D33" s="51"/>
      <c r="E33" s="51"/>
      <c r="F33" s="51"/>
      <c r="G33" s="51">
        <v>442034.2</v>
      </c>
      <c r="H33" s="53">
        <f t="shared" si="1"/>
        <v>88.251940194570494</v>
      </c>
      <c r="I33" s="51">
        <v>2450</v>
      </c>
      <c r="J33" s="51">
        <f t="shared" si="0"/>
        <v>0.48914145891131888</v>
      </c>
    </row>
    <row r="34" spans="1:12" s="5" customFormat="1" ht="29.25" customHeight="1" x14ac:dyDescent="0.25">
      <c r="A34" s="31"/>
      <c r="B34" s="29" t="s">
        <v>44</v>
      </c>
      <c r="C34" s="51">
        <v>7032</v>
      </c>
      <c r="D34" s="51"/>
      <c r="E34" s="51"/>
      <c r="F34" s="51"/>
      <c r="G34" s="51">
        <v>137.30000000000001</v>
      </c>
      <c r="H34" s="53">
        <f t="shared" si="1"/>
        <v>1.9525028441410697</v>
      </c>
      <c r="I34" s="51">
        <v>0</v>
      </c>
      <c r="J34" s="51">
        <f t="shared" si="0"/>
        <v>0</v>
      </c>
    </row>
    <row r="35" spans="1:12" s="3" customFormat="1" ht="33" customHeight="1" x14ac:dyDescent="0.25">
      <c r="A35" s="26">
        <v>7</v>
      </c>
      <c r="B35" s="11" t="s">
        <v>39</v>
      </c>
      <c r="C35" s="47">
        <f>SUM(C36:C37)</f>
        <v>2787169.1</v>
      </c>
      <c r="D35" s="47"/>
      <c r="E35" s="47"/>
      <c r="F35" s="47"/>
      <c r="G35" s="47">
        <f>SUM(G36:G37)</f>
        <v>938060.6</v>
      </c>
      <c r="H35" s="48">
        <f t="shared" si="1"/>
        <v>33.656393506945811</v>
      </c>
      <c r="I35" s="47">
        <f>SUM(I36:I37)</f>
        <v>182157.1</v>
      </c>
      <c r="J35" s="47">
        <f t="shared" si="0"/>
        <v>6.535559683120769</v>
      </c>
      <c r="L35" s="38"/>
    </row>
    <row r="36" spans="1:12" s="5" customFormat="1" x14ac:dyDescent="0.25">
      <c r="A36" s="31"/>
      <c r="B36" s="29" t="s">
        <v>25</v>
      </c>
      <c r="C36" s="51">
        <v>2760639.7</v>
      </c>
      <c r="D36" s="51"/>
      <c r="E36" s="51"/>
      <c r="F36" s="51"/>
      <c r="G36" s="51">
        <v>911531.2</v>
      </c>
      <c r="H36" s="52">
        <f t="shared" si="1"/>
        <v>33.01883980006518</v>
      </c>
      <c r="I36" s="51">
        <v>155627.70000000001</v>
      </c>
      <c r="J36" s="49">
        <f t="shared" si="0"/>
        <v>5.637378177239138</v>
      </c>
    </row>
    <row r="37" spans="1:12" s="5" customFormat="1" x14ac:dyDescent="0.25">
      <c r="A37" s="31"/>
      <c r="B37" s="29" t="s">
        <v>26</v>
      </c>
      <c r="C37" s="51">
        <v>26529.4</v>
      </c>
      <c r="D37" s="51"/>
      <c r="E37" s="51"/>
      <c r="F37" s="51"/>
      <c r="G37" s="51">
        <v>26529.4</v>
      </c>
      <c r="H37" s="52">
        <f t="shared" si="1"/>
        <v>100</v>
      </c>
      <c r="I37" s="51">
        <v>26529.4</v>
      </c>
      <c r="J37" s="49">
        <f t="shared" si="0"/>
        <v>100</v>
      </c>
    </row>
    <row r="38" spans="1:12" s="7" customFormat="1" ht="33" customHeight="1" x14ac:dyDescent="0.25">
      <c r="A38" s="26">
        <v>8</v>
      </c>
      <c r="B38" s="11" t="s">
        <v>40</v>
      </c>
      <c r="C38" s="47">
        <f>SUM(C39:C40)</f>
        <v>4614</v>
      </c>
      <c r="D38" s="47"/>
      <c r="E38" s="47"/>
      <c r="F38" s="47"/>
      <c r="G38" s="47">
        <f>SUM(G39:G40)</f>
        <v>64</v>
      </c>
      <c r="H38" s="48">
        <f t="shared" si="1"/>
        <v>1.387082791504118</v>
      </c>
      <c r="I38" s="47">
        <f>SUM(I39:I40)</f>
        <v>0</v>
      </c>
      <c r="J38" s="47">
        <f t="shared" si="0"/>
        <v>0</v>
      </c>
      <c r="K38" s="6"/>
    </row>
    <row r="39" spans="1:12" s="8" customFormat="1" x14ac:dyDescent="0.25">
      <c r="A39" s="31"/>
      <c r="B39" s="29" t="s">
        <v>27</v>
      </c>
      <c r="C39" s="51">
        <v>800</v>
      </c>
      <c r="D39" s="51"/>
      <c r="E39" s="51"/>
      <c r="F39" s="51"/>
      <c r="G39" s="51">
        <v>0</v>
      </c>
      <c r="H39" s="52">
        <f t="shared" si="1"/>
        <v>0</v>
      </c>
      <c r="I39" s="51">
        <v>0</v>
      </c>
      <c r="J39" s="49">
        <f t="shared" si="0"/>
        <v>0</v>
      </c>
    </row>
    <row r="40" spans="1:12" s="8" customFormat="1" x14ac:dyDescent="0.25">
      <c r="A40" s="31"/>
      <c r="B40" s="29" t="s">
        <v>28</v>
      </c>
      <c r="C40" s="51">
        <v>3814</v>
      </c>
      <c r="D40" s="51"/>
      <c r="E40" s="51"/>
      <c r="F40" s="51"/>
      <c r="G40" s="51">
        <v>64</v>
      </c>
      <c r="H40" s="52">
        <f t="shared" si="1"/>
        <v>1.6780283167278447</v>
      </c>
      <c r="I40" s="51">
        <v>0</v>
      </c>
      <c r="J40" s="49">
        <f t="shared" si="0"/>
        <v>0</v>
      </c>
    </row>
    <row r="41" spans="1:12" s="3" customFormat="1" ht="30.75" customHeight="1" x14ac:dyDescent="0.25">
      <c r="A41" s="26">
        <v>9</v>
      </c>
      <c r="B41" s="11" t="s">
        <v>41</v>
      </c>
      <c r="C41" s="47">
        <f>SUM(C42:C43)</f>
        <v>7018.9</v>
      </c>
      <c r="D41" s="47"/>
      <c r="E41" s="47"/>
      <c r="F41" s="47"/>
      <c r="G41" s="47">
        <f>SUM(G42:G43)</f>
        <v>1513.3</v>
      </c>
      <c r="H41" s="48">
        <f t="shared" si="1"/>
        <v>21.560358460727464</v>
      </c>
      <c r="I41" s="47">
        <f>SUM(I42:I43)</f>
        <v>408.7</v>
      </c>
      <c r="J41" s="47">
        <f t="shared" si="0"/>
        <v>5.822849734288849</v>
      </c>
    </row>
    <row r="42" spans="1:12" s="5" customFormat="1" x14ac:dyDescent="0.25">
      <c r="A42" s="31"/>
      <c r="B42" s="29" t="s">
        <v>29</v>
      </c>
      <c r="C42" s="51">
        <v>5018.8999999999996</v>
      </c>
      <c r="D42" s="51"/>
      <c r="E42" s="51"/>
      <c r="F42" s="51"/>
      <c r="G42" s="51">
        <v>847.5</v>
      </c>
      <c r="H42" s="52">
        <f>G42*100/C42</f>
        <v>16.886170276355379</v>
      </c>
      <c r="I42" s="51">
        <v>227.5</v>
      </c>
      <c r="J42" s="51">
        <f>I42*100/C42</f>
        <v>4.5328657673992314</v>
      </c>
    </row>
    <row r="43" spans="1:12" s="5" customFormat="1" x14ac:dyDescent="0.25">
      <c r="A43" s="31"/>
      <c r="B43" s="29" t="s">
        <v>30</v>
      </c>
      <c r="C43" s="51">
        <v>2000</v>
      </c>
      <c r="D43" s="51"/>
      <c r="E43" s="51"/>
      <c r="F43" s="51"/>
      <c r="G43" s="51">
        <v>665.8</v>
      </c>
      <c r="H43" s="52">
        <f>G43*100/C43</f>
        <v>33.29</v>
      </c>
      <c r="I43" s="51">
        <v>181.2</v>
      </c>
      <c r="J43" s="51">
        <f>I43*100/C43</f>
        <v>9.06</v>
      </c>
    </row>
    <row r="44" spans="1:12" s="3" customFormat="1" ht="33" customHeight="1" x14ac:dyDescent="0.25">
      <c r="A44" s="26">
        <v>10</v>
      </c>
      <c r="B44" s="11" t="s">
        <v>42</v>
      </c>
      <c r="C44" s="47">
        <v>30716.400000000001</v>
      </c>
      <c r="D44" s="47"/>
      <c r="E44" s="47"/>
      <c r="F44" s="47"/>
      <c r="G44" s="47">
        <v>14457.6</v>
      </c>
      <c r="H44" s="48">
        <f t="shared" si="1"/>
        <v>47.068015783099582</v>
      </c>
      <c r="I44" s="47">
        <v>3580.8</v>
      </c>
      <c r="J44" s="47">
        <f t="shared" ref="J44" si="2">I44*100/C44</f>
        <v>11.65761612688987</v>
      </c>
      <c r="K44" s="7"/>
    </row>
    <row r="45" spans="1:12" s="3" customFormat="1" ht="28.5" x14ac:dyDescent="0.25">
      <c r="A45" s="26">
        <v>11</v>
      </c>
      <c r="B45" s="11" t="s">
        <v>51</v>
      </c>
      <c r="C45" s="47">
        <v>463829.6</v>
      </c>
      <c r="D45" s="47"/>
      <c r="E45" s="47"/>
      <c r="F45" s="47"/>
      <c r="G45" s="47">
        <v>288629.59999999998</v>
      </c>
      <c r="H45" s="48">
        <f t="shared" ref="H45:H50" si="3">G45*100/C45</f>
        <v>62.227507688168238</v>
      </c>
      <c r="I45" s="47">
        <v>75139.600000000006</v>
      </c>
      <c r="J45" s="47">
        <f t="shared" ref="J45:J51" si="4">I45*100/C45</f>
        <v>16.199828557728964</v>
      </c>
    </row>
    <row r="46" spans="1:12" s="3" customFormat="1" ht="28.5" x14ac:dyDescent="0.25">
      <c r="A46" s="26">
        <v>12</v>
      </c>
      <c r="B46" s="11" t="s">
        <v>46</v>
      </c>
      <c r="C46" s="47">
        <v>2800.6</v>
      </c>
      <c r="D46" s="47"/>
      <c r="E46" s="47"/>
      <c r="F46" s="47"/>
      <c r="G46" s="47">
        <v>2450.6</v>
      </c>
      <c r="H46" s="48">
        <f t="shared" si="3"/>
        <v>87.502677997571951</v>
      </c>
      <c r="I46" s="47">
        <v>900.3</v>
      </c>
      <c r="J46" s="47">
        <f t="shared" si="4"/>
        <v>32.146682853674214</v>
      </c>
    </row>
    <row r="47" spans="1:12" s="3" customFormat="1" ht="28.5" x14ac:dyDescent="0.25">
      <c r="A47" s="26">
        <v>13</v>
      </c>
      <c r="B47" s="11" t="s">
        <v>47</v>
      </c>
      <c r="C47" s="47">
        <f>SUM(C48:C49)</f>
        <v>14757.2</v>
      </c>
      <c r="D47" s="47"/>
      <c r="E47" s="47"/>
      <c r="F47" s="47"/>
      <c r="G47" s="47">
        <f>SUM(G48:G49)</f>
        <v>2161.8000000000002</v>
      </c>
      <c r="H47" s="48">
        <f t="shared" si="3"/>
        <v>14.649120429349743</v>
      </c>
      <c r="I47" s="47">
        <f>SUM(I48:I49)</f>
        <v>1014</v>
      </c>
      <c r="J47" s="47">
        <f t="shared" si="4"/>
        <v>6.8712221830699587</v>
      </c>
    </row>
    <row r="48" spans="1:12" s="3" customFormat="1" ht="30" x14ac:dyDescent="0.25">
      <c r="A48" s="41"/>
      <c r="B48" s="32" t="s">
        <v>48</v>
      </c>
      <c r="C48" s="49">
        <v>11603.2</v>
      </c>
      <c r="D48" s="49"/>
      <c r="E48" s="49"/>
      <c r="F48" s="49"/>
      <c r="G48" s="49">
        <v>188</v>
      </c>
      <c r="H48" s="52">
        <f t="shared" si="3"/>
        <v>1.6202426916712629</v>
      </c>
      <c r="I48" s="49">
        <v>42.2</v>
      </c>
      <c r="J48" s="49">
        <f t="shared" si="4"/>
        <v>0.3636927744070601</v>
      </c>
    </row>
    <row r="49" spans="1:10" s="3" customFormat="1" x14ac:dyDescent="0.25">
      <c r="A49" s="41"/>
      <c r="B49" s="32" t="s">
        <v>49</v>
      </c>
      <c r="C49" s="49">
        <v>3154</v>
      </c>
      <c r="D49" s="49"/>
      <c r="E49" s="49"/>
      <c r="F49" s="49"/>
      <c r="G49" s="49">
        <v>1973.8</v>
      </c>
      <c r="H49" s="52">
        <f t="shared" si="3"/>
        <v>62.580849714648068</v>
      </c>
      <c r="I49" s="49">
        <v>971.8</v>
      </c>
      <c r="J49" s="49">
        <f t="shared" si="4"/>
        <v>30.81166772352568</v>
      </c>
    </row>
    <row r="50" spans="1:10" s="3" customFormat="1" ht="71.25" x14ac:dyDescent="0.25">
      <c r="A50" s="26">
        <v>14</v>
      </c>
      <c r="B50" s="11" t="s">
        <v>53</v>
      </c>
      <c r="C50" s="47">
        <v>4892.5</v>
      </c>
      <c r="D50" s="47"/>
      <c r="E50" s="47"/>
      <c r="F50" s="47"/>
      <c r="G50" s="47">
        <v>350</v>
      </c>
      <c r="H50" s="48">
        <f t="shared" si="3"/>
        <v>7.1538068472151251</v>
      </c>
      <c r="I50" s="47">
        <v>0</v>
      </c>
      <c r="J50" s="47">
        <f t="shared" ref="J50" si="5">I50*100/C50</f>
        <v>0</v>
      </c>
    </row>
    <row r="51" spans="1:10" s="4" customFormat="1" ht="18.75" customHeight="1" x14ac:dyDescent="0.25">
      <c r="A51" s="40"/>
      <c r="B51" s="33" t="s">
        <v>7</v>
      </c>
      <c r="C51" s="54">
        <f>C10+C16+C20+C24+C27+C31+C35+C38+C41+C44+C45+C46+C47+C50</f>
        <v>10143913.199999999</v>
      </c>
      <c r="D51" s="54">
        <f t="shared" ref="D51:F51" si="6">D10+D16+D20+D24+D27+D31+D35+D38+D41+D44+D45+D46+D47</f>
        <v>0</v>
      </c>
      <c r="E51" s="54">
        <f t="shared" si="6"/>
        <v>0</v>
      </c>
      <c r="F51" s="54">
        <f t="shared" si="6"/>
        <v>0</v>
      </c>
      <c r="G51" s="54">
        <f>G10+G16+G20+G24+G27+G31+G35+G38+G41+G44+G45+G46+G47+G50</f>
        <v>7102350.7999999989</v>
      </c>
      <c r="H51" s="55">
        <f t="shared" ref="H51" si="7">G51*100/C51</f>
        <v>70.015886965594291</v>
      </c>
      <c r="I51" s="54">
        <f>I10+I16+I20+I24+I27+I31+I35+I38+I41+I44+I45+I46+I47+I50</f>
        <v>1836321.9000000001</v>
      </c>
      <c r="J51" s="54">
        <f t="shared" si="4"/>
        <v>18.102697290430285</v>
      </c>
    </row>
    <row r="52" spans="1:10" s="2" customFormat="1" x14ac:dyDescent="0.2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2020-04-20T12:01:44Z</cp:lastPrinted>
  <dcterms:created xsi:type="dcterms:W3CDTF">2012-07-10T18:14:32Z</dcterms:created>
  <dcterms:modified xsi:type="dcterms:W3CDTF">2020-05-15T09:56:33Z</dcterms:modified>
</cp:coreProperties>
</file>